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aster21\"/>
    </mc:Choice>
  </mc:AlternateContent>
  <xr:revisionPtr revIDLastSave="0" documentId="13_ncr:1_{7C006C1B-49E4-49FF-A085-6FE8723F105A}" xr6:coauthVersionLast="46" xr6:coauthVersionMax="46" xr10:uidLastSave="{00000000-0000-0000-0000-000000000000}"/>
  <bookViews>
    <workbookView xWindow="-120" yWindow="-120" windowWidth="29040" windowHeight="15840" xr2:uid="{9322FA9A-89FD-4F0E-945D-0DAA17BE61A6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  <c r="N5" i="1"/>
  <c r="N4" i="1"/>
  <c r="M6" i="1"/>
  <c r="M5" i="1"/>
  <c r="M4" i="1"/>
  <c r="M3" i="1"/>
  <c r="K7" i="1"/>
  <c r="K6" i="1"/>
  <c r="K5" i="1"/>
  <c r="K4" i="1"/>
  <c r="I7" i="1"/>
  <c r="I6" i="1"/>
  <c r="I5" i="1"/>
  <c r="H7" i="1"/>
  <c r="H6" i="1"/>
  <c r="H5" i="1"/>
  <c r="H4" i="1"/>
  <c r="I4" i="1" s="1"/>
  <c r="B7" i="1"/>
  <c r="B4" i="1"/>
  <c r="B6" i="1"/>
  <c r="B5" i="1"/>
</calcChain>
</file>

<file path=xl/sharedStrings.xml><?xml version="1.0" encoding="utf-8"?>
<sst xmlns="http://schemas.openxmlformats.org/spreadsheetml/2006/main" count="11" uniqueCount="10">
  <si>
    <t>h</t>
  </si>
  <si>
    <t>k</t>
  </si>
  <si>
    <t>l</t>
  </si>
  <si>
    <t>d</t>
  </si>
  <si>
    <t>a</t>
  </si>
  <si>
    <t>IntensObs</t>
  </si>
  <si>
    <t>Calc</t>
  </si>
  <si>
    <t>nelson riley</t>
  </si>
  <si>
    <t>theta</t>
  </si>
  <si>
    <t>theta, 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</si>
</sst>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</c:trendlineLbl>
          </c:trendline>
          <c:xVal>
            <c:numRef>
              <c:f>Foglio1!$A$4:$A$6</c:f>
              <c:numCache>
                <c:formatCode>General</c:formatCode>
                <c:ptCount val="3"/>
                <c:pt idx="0">
                  <c:v>0.1164</c:v>
                </c:pt>
                <c:pt idx="1">
                  <c:v>0.14230000000000001</c:v>
                </c:pt>
                <c:pt idx="2">
                  <c:v>0.20150000000000001</c:v>
                </c:pt>
              </c:numCache>
            </c:numRef>
          </c:xVal>
          <c:yVal>
            <c:numRef>
              <c:f>Foglio1!$B$4:$B$6</c:f>
              <c:numCache>
                <c:formatCode>General</c:formatCode>
                <c:ptCount val="3"/>
                <c:pt idx="0">
                  <c:v>0.10113041184530003</c:v>
                </c:pt>
                <c:pt idx="1">
                  <c:v>0.14302000000000001</c:v>
                </c:pt>
                <c:pt idx="2">
                  <c:v>0.20226082369060006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C2-4865-B4D1-18C23AAA9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5523455"/>
        <c:axId val="725520959"/>
      </c:scatterChart>
      <c:valAx>
        <c:axId val="7255234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25520959"/>
        <c:crosses val="autoZero"/>
        <c:crossBetween val="midCat"/>
      </c:valAx>
      <c:valAx>
        <c:axId val="7255209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2552345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533400</xdr:colOff>
      <xdr:row>11</xdr:row>
      <xdr:rowOff>166687</xdr:rowOff>
    </xdr:from>
    <xdr:to>
      <xdr:col>18</xdr:col>
      <xdr:colOff>228600</xdr:colOff>
      <xdr:row>26</xdr:row>
      <xdr:rowOff>52387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269D4F3-7B36-40C5-8EDC-D00C1E814A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D97C8-193A-4793-A98D-067A94C291C9}">
  <dimension ref="A1:N7"/>
  <sheetViews>
    <sheetView tabSelected="1" workbookViewId="0">
      <selection activeCell="M4" sqref="M4:N6"/>
    </sheetView>
  </sheetViews>
  <sheetFormatPr defaultRowHeight="15" x14ac:dyDescent="0.25"/>
  <sheetData>
    <row r="1" spans="1:14" x14ac:dyDescent="0.25">
      <c r="D1" t="s">
        <v>0</v>
      </c>
      <c r="E1" t="s">
        <v>1</v>
      </c>
      <c r="F1" t="s">
        <v>2</v>
      </c>
      <c r="G1" t="s">
        <v>8</v>
      </c>
      <c r="H1" t="s">
        <v>4</v>
      </c>
    </row>
    <row r="2" spans="1:14" x14ac:dyDescent="0.25">
      <c r="A2" t="s">
        <v>3</v>
      </c>
      <c r="B2" t="s">
        <v>6</v>
      </c>
      <c r="C2" t="s">
        <v>5</v>
      </c>
      <c r="H2">
        <v>0.28604000000000002</v>
      </c>
      <c r="K2" t="s">
        <v>7</v>
      </c>
    </row>
    <row r="3" spans="1:14" x14ac:dyDescent="0.25">
      <c r="H3" t="s">
        <v>9</v>
      </c>
      <c r="I3" t="s">
        <v>8</v>
      </c>
      <c r="M3" t="str">
        <f>I3</f>
        <v>theta</v>
      </c>
    </row>
    <row r="4" spans="1:14" x14ac:dyDescent="0.25">
      <c r="A4">
        <v>0.1164</v>
      </c>
      <c r="B4">
        <f>$H$2/SQRT(D4^2+E4^2+F4^2)</f>
        <v>0.10113041184530003</v>
      </c>
      <c r="C4">
        <v>24</v>
      </c>
      <c r="D4">
        <v>2</v>
      </c>
      <c r="E4">
        <v>2</v>
      </c>
      <c r="F4">
        <v>0</v>
      </c>
      <c r="G4">
        <v>1</v>
      </c>
      <c r="H4">
        <f>ASIN(0.1789/(2*A4))</f>
        <v>0.87644789009167678</v>
      </c>
      <c r="I4">
        <f>H4*360/(2*3.1415926)</f>
        <v>50.216765922004598</v>
      </c>
      <c r="K4">
        <f>COS(G4)^2/SIN(G4)+COS(G4)^2/G4</f>
        <v>0.63885070269665367</v>
      </c>
      <c r="M4">
        <f>I4</f>
        <v>50.216765922004598</v>
      </c>
      <c r="N4">
        <f>K4</f>
        <v>0.63885070269665367</v>
      </c>
    </row>
    <row r="5" spans="1:14" x14ac:dyDescent="0.25">
      <c r="A5">
        <v>0.14230000000000001</v>
      </c>
      <c r="B5">
        <f>$H$2/SQRT(D5^2+E5^2+F5^2)</f>
        <v>0.14302000000000001</v>
      </c>
      <c r="C5">
        <v>11</v>
      </c>
      <c r="D5">
        <v>2</v>
      </c>
      <c r="E5">
        <v>0</v>
      </c>
      <c r="F5">
        <v>0</v>
      </c>
      <c r="G5">
        <v>2</v>
      </c>
      <c r="H5">
        <f>ASIN(0.1789/(2*A5))</f>
        <v>0.67975377360185651</v>
      </c>
      <c r="I5">
        <f>H5*360/(2*3.1415926)</f>
        <v>38.947022999842233</v>
      </c>
      <c r="K5">
        <f>COS(G5)^2/SIN(G5)+COS(G5)^2/G5</f>
        <v>0.2770418382530318</v>
      </c>
      <c r="M5">
        <f>I5</f>
        <v>38.947022999842233</v>
      </c>
      <c r="N5">
        <f>K5</f>
        <v>0.2770418382530318</v>
      </c>
    </row>
    <row r="6" spans="1:14" x14ac:dyDescent="0.25">
      <c r="A6">
        <v>0.20150000000000001</v>
      </c>
      <c r="B6">
        <f>$H$2/SQRT(D6^2+E6^2+F6^2)</f>
        <v>0.20226082369060006</v>
      </c>
      <c r="C6">
        <v>100</v>
      </c>
      <c r="D6">
        <v>1</v>
      </c>
      <c r="E6">
        <v>1</v>
      </c>
      <c r="F6">
        <v>0</v>
      </c>
      <c r="G6">
        <v>3</v>
      </c>
      <c r="H6">
        <f>ASIN(0.1789/(2*A6))</f>
        <v>0.45996929730919078</v>
      </c>
      <c r="I6">
        <f>H6*360/(2*3.1415926)</f>
        <v>26.354299890970694</v>
      </c>
      <c r="K6">
        <f>COS(G6)^2/SIN(G6)+COS(G6)^2/G6</f>
        <v>7.2717424354523796</v>
      </c>
      <c r="M6">
        <f>I6</f>
        <v>26.354299890970694</v>
      </c>
      <c r="N6">
        <f>K6</f>
        <v>7.2717424354523796</v>
      </c>
    </row>
    <row r="7" spans="1:14" x14ac:dyDescent="0.25">
      <c r="A7">
        <v>0.20150000000000001</v>
      </c>
      <c r="B7">
        <f>$H$2/SQRT(D7^2+E7^2+F7^2)</f>
        <v>0.28604000000000002</v>
      </c>
      <c r="C7">
        <v>100</v>
      </c>
      <c r="D7">
        <v>1</v>
      </c>
      <c r="E7">
        <v>0</v>
      </c>
      <c r="F7">
        <v>0</v>
      </c>
      <c r="G7">
        <v>4</v>
      </c>
      <c r="H7">
        <f>ASIN(0.1789/(2*A7))</f>
        <v>0.45996929730919078</v>
      </c>
      <c r="I7">
        <f>H7*360/(2*3.1415926)</f>
        <v>26.354299890970694</v>
      </c>
      <c r="K7">
        <f>COS(G7)^2/SIN(G7)+COS(G7)^2/G7</f>
        <v>-0.45773371772905086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2021-01-17T10:16:29Z</dcterms:created>
  <dcterms:modified xsi:type="dcterms:W3CDTF">2021-01-17T13:03:28Z</dcterms:modified>
</cp:coreProperties>
</file>